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Фадеева_1\Фадеева\Бюджет на 2020 год\"/>
    </mc:Choice>
  </mc:AlternateContent>
  <bookViews>
    <workbookView xWindow="0" yWindow="0" windowWidth="28800" windowHeight="1351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7" i="1" l="1"/>
  <c r="K26" i="1" l="1"/>
  <c r="L26" i="1" s="1"/>
  <c r="K27" i="1"/>
  <c r="L27" i="1"/>
  <c r="K28" i="1"/>
  <c r="L28" i="1"/>
  <c r="L25" i="1"/>
  <c r="K25" i="1"/>
  <c r="K31" i="1"/>
  <c r="L31" i="1" s="1"/>
  <c r="L30" i="1"/>
  <c r="K30" i="1"/>
  <c r="L34" i="1"/>
  <c r="K34" i="1"/>
  <c r="L23" i="1"/>
  <c r="K23" i="1"/>
  <c r="L18" i="1"/>
  <c r="K18" i="1"/>
  <c r="L16" i="1"/>
  <c r="K16" i="1"/>
  <c r="K47" i="1" l="1"/>
  <c r="L47" i="1"/>
  <c r="H47" i="1" l="1"/>
  <c r="I47" i="1"/>
  <c r="G47" i="1" l="1"/>
</calcChain>
</file>

<file path=xl/sharedStrings.xml><?xml version="1.0" encoding="utf-8"?>
<sst xmlns="http://schemas.openxmlformats.org/spreadsheetml/2006/main" count="167" uniqueCount="117">
  <si>
    <t>Номер реестровой записи</t>
  </si>
  <si>
    <t>Наименование  группы источников доходов бюджета/наименование источника доходов бюджета</t>
  </si>
  <si>
    <t>Классификация доходов бюджета</t>
  </si>
  <si>
    <t>Код</t>
  </si>
  <si>
    <t>Наименование</t>
  </si>
  <si>
    <t>Наименование главного администратора доходов бюджета</t>
  </si>
  <si>
    <t>Код строки</t>
  </si>
  <si>
    <t>Текущий финансовый год (тыс.руб.)</t>
  </si>
  <si>
    <t>Прогноз доходов</t>
  </si>
  <si>
    <t>Кассовые поступления</t>
  </si>
  <si>
    <t>оценка исполнения за год</t>
  </si>
  <si>
    <t>Прогноз доходов бюджета (тыс.руб.)</t>
  </si>
  <si>
    <t>очередной финансовый год</t>
  </si>
  <si>
    <t>первый год планового периода</t>
  </si>
  <si>
    <t>второй год планового периода</t>
  </si>
  <si>
    <t>ИТОГО</t>
  </si>
  <si>
    <t>муниципального образования город Ломоносов</t>
  </si>
  <si>
    <t>ПРИЛОЖЕНИЕ</t>
  </si>
  <si>
    <t>к Порядку ведения реестра доходов бюджета</t>
  </si>
  <si>
    <t>РЕЕСТР</t>
  </si>
  <si>
    <t>источников доходов бюджета внутригородского муниципального образования Санкт-Петербурга</t>
  </si>
  <si>
    <t>Дата</t>
  </si>
  <si>
    <t>ОКТМО</t>
  </si>
  <si>
    <t>ИНН</t>
  </si>
  <si>
    <t>Муниципальное образование</t>
  </si>
  <si>
    <t>Местная администрация</t>
  </si>
  <si>
    <t>_______________________</t>
  </si>
  <si>
    <t>Исполнитель</t>
  </si>
  <si>
    <t>Ф.И.О.</t>
  </si>
  <si>
    <t>должность</t>
  </si>
  <si>
    <t>расшифровка подписи</t>
  </si>
  <si>
    <t xml:space="preserve">              подпись</t>
  </si>
  <si>
    <t>"_________"________________________     ______________год</t>
  </si>
  <si>
    <t>город Ломоносов</t>
  </si>
  <si>
    <t>Налог, взимаемый с налогоплательщиков, выбравших в качестве объекта налогообложения доходы</t>
  </si>
  <si>
    <t>Налоговые доходы / Налог на совокупный доход</t>
  </si>
  <si>
    <t>Федеральная налоговая служба</t>
  </si>
  <si>
    <t>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</si>
  <si>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</si>
  <si>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Налог, взимаемый с налогоплательщиков, выбравших в качестве объекта налогообложения доходы, уменьшенные на величину расходов (за налоговые периоды, истекшие до 1 января 2011 года)</t>
  </si>
  <si>
    <t>Минимальный налог, зачисляемый в бюджеты субъектов Российской Федерации (за налоговые периоды, истекшие до 1 января 2016 года)</t>
  </si>
  <si>
    <t>Единый налог на вмененный доход для отдельных видов деятельности</t>
  </si>
  <si>
    <t>Налог, взимаемый в связи с применением патентной системы налогообложения, зачисляемый в бюджеты городов федерального значения</t>
  </si>
  <si>
    <t>Налог с имущества, переходящего в порядке наследования или дарения</t>
  </si>
  <si>
    <t>Налоговые доходы / Задолженность   перерасчеты по отмененным налогам, сборам и иным обязательным платежам</t>
  </si>
  <si>
    <t>Неналоговые доходы / Штрафы, санкции, возмещение ущерба</t>
  </si>
  <si>
    <t>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</si>
  <si>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>Государственная административно-техническая инспекция</t>
  </si>
  <si>
    <t>Штрафы за административные правонарушения в области благоустройства, предусмотренные главой 4 Закона Санкт-Петербурга "Об административных правонарушениях в Санкт-Петербурге", за исключением статьи 37-2 указанного Закона Санкт-Петербурга</t>
  </si>
  <si>
    <t>Государственная жилищная инспекция Санкт-Петербурга</t>
  </si>
  <si>
    <t>Комитет по печати и взаимодействию со средствами массовой информации</t>
  </si>
  <si>
    <t>Комитет имущественных отношений Санкт-Петербурга</t>
  </si>
  <si>
    <t>Арендная плата и поступления от продажи права на заключение договоров аренды земельных участков, за исключением земельных участков, предоставленных на инвестиционных условиях</t>
  </si>
  <si>
    <t>Неналоговые доходы / Доходы от использования имущества, находящегося в государственной и муниципальной собственности</t>
  </si>
  <si>
    <t>Администрация Петродворцового района Санкт-Петербурга</t>
  </si>
  <si>
    <t>Штрафы за административные правонарушения в области предпринимательской деятельности, предусмотренные статьёй 44 Закона Санкт-Петербурга "Об административных правонарушениях в Санкт-Петербурге"</t>
  </si>
  <si>
    <t>Комитет по благоустройству Санкт-Петербурга</t>
  </si>
  <si>
    <t>Средства, составляющие восстановительную стоимость зеленых насаждений общего пользования местного значения и подлежащие зачислению в бюджеты внутригородских муниципальных образований Санкт-Петербурга в соответствии с законодательством Санкт-Петербурга</t>
  </si>
  <si>
    <t>Неналоговые доходы / Доходы от оказания платных услуг (работ) и компенсации затрат государства</t>
  </si>
  <si>
    <t>Местная администрация муниципального образования город Ломоносов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</si>
  <si>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внутригородских муниципальных образований городов федерального значения</t>
  </si>
  <si>
    <t>Невыясненные поступления, зачисляемые в бюджеты внутригородских муниципальных образований городов федерального значения</t>
  </si>
  <si>
    <t>Неналоговые доходы / Прочие неналоговые доходы</t>
  </si>
  <si>
    <t>Прочие неналоговые доходы бюджетов внутригородских муниципальных образований городов федерального значения</t>
  </si>
  <si>
    <t>Дотации бюджетам внутригородских муниципальных образований городов федерального значения на выравнивание бюджетной обеспеченности</t>
  </si>
  <si>
    <t>Безвозмездные поступления / Безвозмездные поступления от других бюджетов  бюджетной системы Российской Федерации</t>
  </si>
  <si>
    <t>Субвенции бюджетам внутригородских муниципальных образований Санкт-Петербурга на выполнение отдельных государственных полномочий Санкт-Петербурга по организации и осуществлению деятельности по опеке и попечительству</t>
  </si>
  <si>
    <t>Субвенции бюджетам внутригородских муниципальных образований Санкт-Петербурга на выполнение отдельного государственного полномочия Санкт-Петербурга по определению должностных лиц, уполномоченных составлять протоколы об административных правонарушениях, и составлению протоколов об административных правонарушениях</t>
  </si>
  <si>
    <t>Субвенции бюджетам внутригородских муниципальных образований Санкт-Петербурга на выполнение отдельного государственного полномочия Санкт-Петербурга по организации и осуществлению уборки и санитарной очистки территорий</t>
  </si>
  <si>
    <t>Субвенции бюджетам внутригородских муниципальных образований Санкт-Петербурга на содержание ребенка в семье опекуна и приемной семье</t>
  </si>
  <si>
    <t>Субвенции бюджетам внутригородских муниципальных образований Санкт-Петербурга на вознаграждение, причитающееся приемному родителю</t>
  </si>
  <si>
    <t>Прочие безвозмездные поступления от государственных (муниципальных) организаций в бюджеты внутригородских муниципальных образований городов федерального значения</t>
  </si>
  <si>
    <t>Безвозмездные поступления / Безвозмездные поступления от государственных (муниципальных) организаций</t>
  </si>
  <si>
    <t>Перечисления из бюджетов внутригородских муниципальных образований городов федерального значения (в бюджеты внутригородских муниципальных образований городов федерального значения)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</si>
  <si>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Безвозмездные поступления / 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</si>
  <si>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 </t>
  </si>
  <si>
    <t>Фадеева А.А.</t>
  </si>
  <si>
    <t>182  1 05 01011 01 0000 110</t>
  </si>
  <si>
    <t>182 1 05 01012 01 0000 110</t>
  </si>
  <si>
    <t>182 1 05 01021 01 0000 110</t>
  </si>
  <si>
    <t>182 1 05 01022 01 0000 110</t>
  </si>
  <si>
    <t>182 1 05 01050 01 0000 110</t>
  </si>
  <si>
    <t>182 1 05 02010 02 0000 110</t>
  </si>
  <si>
    <t>182 1 05 04030 02 0000 110</t>
  </si>
  <si>
    <t>182 1 09 04040 01 0000 110</t>
  </si>
  <si>
    <t>182 1 16 06000 01 0000 140</t>
  </si>
  <si>
    <t>806 1 16 90030 03 0100 140</t>
  </si>
  <si>
    <t>807 1 16 90030 03 0100 140</t>
  </si>
  <si>
    <t>824 1 16 90030 03 0100 140</t>
  </si>
  <si>
    <t>830 1 11 05011 02 0100 120</t>
  </si>
  <si>
    <t>859 1 16 90030 03 0100 140</t>
  </si>
  <si>
    <t>859 1 16 90030 03 0200 140</t>
  </si>
  <si>
    <t>867 1 13 02993 03 0100 130</t>
  </si>
  <si>
    <t>983 1 16 33030 03 0000140</t>
  </si>
  <si>
    <t>983 1 17 01030 03 0000 180</t>
  </si>
  <si>
    <t>983 1 17 05030 03 0000 180</t>
  </si>
  <si>
    <t>182 1 05 02020 02 0000 110</t>
  </si>
  <si>
    <t>Зам.главы МА МО</t>
  </si>
  <si>
    <t xml:space="preserve">   тел.422-38-92</t>
  </si>
  <si>
    <t>Прочие субсидии бюджетам внутригородских муниципальных образований городов федерального значения</t>
  </si>
  <si>
    <t>983 2 02 29999 03 0000 150</t>
  </si>
  <si>
    <t>983 2 02 15001 03 0000 150</t>
  </si>
  <si>
    <t>983 2 02 30024 03 0100 150</t>
  </si>
  <si>
    <t>983 2 02 30024 03 0200 150</t>
  </si>
  <si>
    <t>983 2 02 30024 03 0300 150</t>
  </si>
  <si>
    <t>983 2 02 30027 03 0100 150</t>
  </si>
  <si>
    <t>983 2 02 30027 03 0200 150</t>
  </si>
  <si>
    <t>983 2 08 03000 03 0000 150</t>
  </si>
  <si>
    <t>983 2 03 03099 03 0000 150</t>
  </si>
  <si>
    <t>Единый налог на вмененный доход для отдельных видов деятельности ( за налоговые периоды, истекшие до 1 января 2011 года)</t>
  </si>
  <si>
    <t>на 2020 год и плановый период 2021 и 2022 годов</t>
  </si>
  <si>
    <t>867 1 13 02993 03 0200 130</t>
  </si>
  <si>
    <t>Другие виды прочих доходов от компенсации затрат бюджетов  внутригородских муниципальных образований Санкт-Петербурга</t>
  </si>
  <si>
    <t>983 2 02 19999 03 0000 150</t>
  </si>
  <si>
    <t xml:space="preserve">Прочие дотации бюджетам внутригородских муниципальных образований городов федерального значения </t>
  </si>
  <si>
    <t>И.о.Руководитель</t>
  </si>
  <si>
    <t xml:space="preserve">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</si>
</sst>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u/>
      <sz val="12"/>
      <color theme="1"/>
      <name val="Calibri"/>
      <family val="2"/>
      <charset val="204"/>
      <scheme val="minor"/>
    </font>
    <font>
      <u/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right"/>
    </xf>
    <xf numFmtId="0" fontId="0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64" fontId="0" fillId="0" borderId="0" xfId="0" applyNumberFormat="1" applyAlignment="1">
      <alignment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>
      <alignment horizontal="center" wrapText="1"/>
    </xf>
    <xf numFmtId="0" fontId="4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3"/>
  <sheetViews>
    <sheetView tabSelected="1" zoomScaleNormal="100" workbookViewId="0">
      <selection activeCell="O37" sqref="O37"/>
    </sheetView>
  </sheetViews>
  <sheetFormatPr defaultRowHeight="12.75" x14ac:dyDescent="0.2"/>
  <cols>
    <col min="1" max="1" width="7" customWidth="1"/>
    <col min="2" max="2" width="24.140625" customWidth="1"/>
    <col min="3" max="3" width="24.42578125" customWidth="1"/>
    <col min="4" max="4" width="34.42578125" customWidth="1"/>
    <col min="5" max="5" width="20.7109375" customWidth="1"/>
    <col min="7" max="7" width="10.28515625" customWidth="1"/>
    <col min="8" max="9" width="11.85546875" customWidth="1"/>
    <col min="10" max="11" width="13" customWidth="1"/>
    <col min="12" max="12" width="13.85546875" customWidth="1"/>
    <col min="15" max="15" width="10.42578125" bestFit="1" customWidth="1"/>
  </cols>
  <sheetData>
    <row r="1" spans="1:12" x14ac:dyDescent="0.2">
      <c r="L1" t="s">
        <v>17</v>
      </c>
    </row>
    <row r="2" spans="1:12" x14ac:dyDescent="0.2">
      <c r="J2" s="24" t="s">
        <v>18</v>
      </c>
      <c r="K2" s="24"/>
      <c r="L2" s="24"/>
    </row>
    <row r="3" spans="1:12" x14ac:dyDescent="0.2">
      <c r="J3" s="24" t="s">
        <v>16</v>
      </c>
      <c r="K3" s="24"/>
      <c r="L3" s="24"/>
    </row>
    <row r="5" spans="1:12" ht="15.75" x14ac:dyDescent="0.25">
      <c r="A5" s="30" t="s">
        <v>19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</row>
    <row r="6" spans="1:12" ht="15.75" x14ac:dyDescent="0.25">
      <c r="A6" s="30" t="s">
        <v>20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</row>
    <row r="7" spans="1:12" ht="15.75" x14ac:dyDescent="0.25">
      <c r="A7" s="30" t="s">
        <v>110</v>
      </c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</row>
    <row r="8" spans="1:12" ht="15.75" x14ac:dyDescent="0.25">
      <c r="A8" s="8"/>
      <c r="B8" s="8"/>
      <c r="C8" s="8"/>
      <c r="D8" s="8"/>
      <c r="E8" s="8"/>
      <c r="F8" s="8"/>
      <c r="G8" s="8"/>
      <c r="H8" s="8"/>
      <c r="I8" s="8"/>
      <c r="J8" s="9" t="s">
        <v>21</v>
      </c>
      <c r="K8" s="19">
        <v>43768</v>
      </c>
      <c r="L8" s="20"/>
    </row>
    <row r="9" spans="1:12" ht="15.75" x14ac:dyDescent="0.25">
      <c r="A9" s="8"/>
      <c r="B9" t="s">
        <v>24</v>
      </c>
      <c r="C9" s="21" t="s">
        <v>33</v>
      </c>
      <c r="D9" s="21"/>
      <c r="E9" s="21"/>
      <c r="F9" s="21"/>
      <c r="G9" s="21"/>
      <c r="H9" s="21"/>
      <c r="I9" s="21"/>
      <c r="J9" s="9" t="s">
        <v>22</v>
      </c>
      <c r="K9" s="20">
        <v>40372000</v>
      </c>
      <c r="L9" s="20"/>
    </row>
    <row r="10" spans="1:12" x14ac:dyDescent="0.2">
      <c r="B10" t="s">
        <v>25</v>
      </c>
      <c r="C10" s="22" t="s">
        <v>16</v>
      </c>
      <c r="D10" s="22"/>
      <c r="E10" s="22"/>
      <c r="F10" s="22"/>
      <c r="G10" s="22"/>
      <c r="H10" s="22"/>
      <c r="I10" s="22"/>
      <c r="J10" s="9" t="s">
        <v>23</v>
      </c>
      <c r="K10" s="20">
        <v>7819025258</v>
      </c>
      <c r="L10" s="20"/>
    </row>
    <row r="13" spans="1:12" ht="23.25" customHeight="1" x14ac:dyDescent="0.2">
      <c r="A13" s="31" t="s">
        <v>0</v>
      </c>
      <c r="B13" s="31" t="s">
        <v>1</v>
      </c>
      <c r="C13" s="31" t="s">
        <v>2</v>
      </c>
      <c r="D13" s="31"/>
      <c r="E13" s="31" t="s">
        <v>5</v>
      </c>
      <c r="F13" s="31" t="s">
        <v>6</v>
      </c>
      <c r="G13" s="23" t="s">
        <v>7</v>
      </c>
      <c r="H13" s="23"/>
      <c r="I13" s="23"/>
      <c r="J13" s="23" t="s">
        <v>11</v>
      </c>
      <c r="K13" s="23"/>
      <c r="L13" s="23"/>
    </row>
    <row r="14" spans="1:12" s="1" customFormat="1" ht="41.25" customHeight="1" x14ac:dyDescent="0.2">
      <c r="A14" s="31"/>
      <c r="B14" s="31"/>
      <c r="C14" s="7" t="s">
        <v>3</v>
      </c>
      <c r="D14" s="7" t="s">
        <v>4</v>
      </c>
      <c r="E14" s="31"/>
      <c r="F14" s="31"/>
      <c r="G14" s="7" t="s">
        <v>8</v>
      </c>
      <c r="H14" s="7" t="s">
        <v>9</v>
      </c>
      <c r="I14" s="7" t="s">
        <v>10</v>
      </c>
      <c r="J14" s="7" t="s">
        <v>12</v>
      </c>
      <c r="K14" s="7" t="s">
        <v>13</v>
      </c>
      <c r="L14" s="7" t="s">
        <v>14</v>
      </c>
    </row>
    <row r="15" spans="1:12" s="1" customFormat="1" x14ac:dyDescent="0.2">
      <c r="A15" s="3">
        <v>1</v>
      </c>
      <c r="B15" s="3">
        <v>2</v>
      </c>
      <c r="C15" s="3">
        <v>3</v>
      </c>
      <c r="D15" s="3">
        <v>4</v>
      </c>
      <c r="E15" s="3">
        <v>5</v>
      </c>
      <c r="F15" s="3">
        <v>6</v>
      </c>
      <c r="G15" s="3">
        <v>7</v>
      </c>
      <c r="H15" s="3">
        <v>8</v>
      </c>
      <c r="I15" s="3">
        <v>9</v>
      </c>
      <c r="J15" s="3">
        <v>10</v>
      </c>
      <c r="K15" s="4">
        <v>11</v>
      </c>
      <c r="L15" s="4">
        <v>12</v>
      </c>
    </row>
    <row r="16" spans="1:12" s="1" customFormat="1" ht="57.75" customHeight="1" x14ac:dyDescent="0.2">
      <c r="A16" s="10">
        <v>1</v>
      </c>
      <c r="B16" s="11" t="s">
        <v>35</v>
      </c>
      <c r="C16" s="12" t="s">
        <v>77</v>
      </c>
      <c r="D16" s="10" t="s">
        <v>34</v>
      </c>
      <c r="E16" s="10" t="s">
        <v>36</v>
      </c>
      <c r="F16" s="10"/>
      <c r="G16" s="16">
        <v>55790.1</v>
      </c>
      <c r="H16" s="16">
        <v>54470.7</v>
      </c>
      <c r="I16" s="16">
        <v>68850.7</v>
      </c>
      <c r="J16" s="16">
        <v>69542</v>
      </c>
      <c r="K16" s="16">
        <f>J16*1.13</f>
        <v>78582.459999999992</v>
      </c>
      <c r="L16" s="16">
        <f>K16*1.12</f>
        <v>88012.355200000005</v>
      </c>
    </row>
    <row r="17" spans="1:15" s="1" customFormat="1" ht="63.75" x14ac:dyDescent="0.2">
      <c r="A17" s="10">
        <v>2</v>
      </c>
      <c r="B17" s="11" t="s">
        <v>35</v>
      </c>
      <c r="C17" s="12" t="s">
        <v>78</v>
      </c>
      <c r="D17" s="10" t="s">
        <v>37</v>
      </c>
      <c r="E17" s="10" t="s">
        <v>36</v>
      </c>
      <c r="F17" s="10"/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</row>
    <row r="18" spans="1:15" s="1" customFormat="1" ht="89.25" x14ac:dyDescent="0.2">
      <c r="A18" s="10">
        <v>3</v>
      </c>
      <c r="B18" s="11" t="s">
        <v>35</v>
      </c>
      <c r="C18" s="12" t="s">
        <v>79</v>
      </c>
      <c r="D18" s="10" t="s">
        <v>38</v>
      </c>
      <c r="E18" s="10" t="s">
        <v>36</v>
      </c>
      <c r="F18" s="10"/>
      <c r="G18" s="16">
        <v>20376</v>
      </c>
      <c r="H18" s="16">
        <v>21363.9</v>
      </c>
      <c r="I18" s="16">
        <v>27003.9</v>
      </c>
      <c r="J18" s="16">
        <v>27030</v>
      </c>
      <c r="K18" s="16">
        <f>J18*1.13</f>
        <v>30543.899999999998</v>
      </c>
      <c r="L18" s="16">
        <f>K18*1.12</f>
        <v>34209.167999999998</v>
      </c>
      <c r="O18" s="13"/>
    </row>
    <row r="19" spans="1:15" s="1" customFormat="1" ht="76.5" x14ac:dyDescent="0.2">
      <c r="A19" s="10">
        <v>4</v>
      </c>
      <c r="B19" s="11" t="s">
        <v>35</v>
      </c>
      <c r="C19" s="12" t="s">
        <v>80</v>
      </c>
      <c r="D19" s="10" t="s">
        <v>39</v>
      </c>
      <c r="E19" s="10" t="s">
        <v>36</v>
      </c>
      <c r="F19" s="10"/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</row>
    <row r="20" spans="1:15" s="1" customFormat="1" ht="51" x14ac:dyDescent="0.2">
      <c r="A20" s="10">
        <v>5</v>
      </c>
      <c r="B20" s="11" t="s">
        <v>35</v>
      </c>
      <c r="C20" s="12" t="s">
        <v>81</v>
      </c>
      <c r="D20" s="10" t="s">
        <v>40</v>
      </c>
      <c r="E20" s="10" t="s">
        <v>36</v>
      </c>
      <c r="F20" s="10"/>
      <c r="G20" s="16">
        <v>0</v>
      </c>
      <c r="H20" s="16">
        <v>0.1</v>
      </c>
      <c r="I20" s="16">
        <v>0.1</v>
      </c>
      <c r="J20" s="16">
        <v>0</v>
      </c>
      <c r="K20" s="16">
        <v>0</v>
      </c>
      <c r="L20" s="16">
        <v>0</v>
      </c>
    </row>
    <row r="21" spans="1:15" s="1" customFormat="1" ht="25.5" x14ac:dyDescent="0.2">
      <c r="A21" s="10">
        <v>6</v>
      </c>
      <c r="B21" s="11" t="s">
        <v>35</v>
      </c>
      <c r="C21" s="12" t="s">
        <v>82</v>
      </c>
      <c r="D21" s="10" t="s">
        <v>41</v>
      </c>
      <c r="E21" s="10" t="s">
        <v>36</v>
      </c>
      <c r="F21" s="10"/>
      <c r="G21" s="16">
        <v>8360</v>
      </c>
      <c r="H21" s="16">
        <v>5894.1</v>
      </c>
      <c r="I21" s="16">
        <v>8094.1</v>
      </c>
      <c r="J21" s="16">
        <v>7419</v>
      </c>
      <c r="K21" s="16">
        <v>0</v>
      </c>
      <c r="L21" s="16">
        <v>0</v>
      </c>
    </row>
    <row r="22" spans="1:15" s="1" customFormat="1" ht="54" customHeight="1" x14ac:dyDescent="0.2">
      <c r="A22" s="10">
        <v>7</v>
      </c>
      <c r="B22" s="11" t="s">
        <v>35</v>
      </c>
      <c r="C22" s="12" t="s">
        <v>96</v>
      </c>
      <c r="D22" s="10" t="s">
        <v>109</v>
      </c>
      <c r="E22" s="10" t="s">
        <v>36</v>
      </c>
      <c r="F22" s="10"/>
      <c r="G22" s="16">
        <v>0</v>
      </c>
      <c r="H22" s="16">
        <v>0.5</v>
      </c>
      <c r="I22" s="16">
        <v>0.5</v>
      </c>
      <c r="J22" s="16">
        <v>0</v>
      </c>
      <c r="K22" s="16">
        <v>0</v>
      </c>
      <c r="L22" s="16">
        <v>0</v>
      </c>
    </row>
    <row r="23" spans="1:15" s="1" customFormat="1" ht="63.75" x14ac:dyDescent="0.2">
      <c r="A23" s="10">
        <v>8</v>
      </c>
      <c r="B23" s="11" t="s">
        <v>35</v>
      </c>
      <c r="C23" s="12" t="s">
        <v>83</v>
      </c>
      <c r="D23" s="10" t="s">
        <v>42</v>
      </c>
      <c r="E23" s="10" t="s">
        <v>36</v>
      </c>
      <c r="F23" s="10"/>
      <c r="G23" s="16">
        <v>1123</v>
      </c>
      <c r="H23" s="16">
        <v>794.5</v>
      </c>
      <c r="I23" s="16">
        <v>1226.5</v>
      </c>
      <c r="J23" s="16">
        <v>1236</v>
      </c>
      <c r="K23" s="16">
        <f>J23*1.3</f>
        <v>1606.8</v>
      </c>
      <c r="L23" s="16">
        <f>K23*1.3</f>
        <v>2088.84</v>
      </c>
      <c r="O23" s="1" t="s">
        <v>116</v>
      </c>
    </row>
    <row r="24" spans="1:15" s="1" customFormat="1" ht="63" customHeight="1" x14ac:dyDescent="0.2">
      <c r="A24" s="10">
        <v>9</v>
      </c>
      <c r="B24" s="10" t="s">
        <v>44</v>
      </c>
      <c r="C24" s="12" t="s">
        <v>84</v>
      </c>
      <c r="D24" s="10" t="s">
        <v>43</v>
      </c>
      <c r="E24" s="10" t="s">
        <v>36</v>
      </c>
      <c r="F24" s="10"/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</row>
    <row r="25" spans="1:15" s="1" customFormat="1" ht="76.5" x14ac:dyDescent="0.2">
      <c r="A25" s="10">
        <v>10</v>
      </c>
      <c r="B25" s="10" t="s">
        <v>45</v>
      </c>
      <c r="C25" s="12" t="s">
        <v>85</v>
      </c>
      <c r="D25" s="10" t="s">
        <v>46</v>
      </c>
      <c r="E25" s="10" t="s">
        <v>36</v>
      </c>
      <c r="F25" s="10"/>
      <c r="G25" s="16">
        <v>10</v>
      </c>
      <c r="H25" s="16">
        <v>0.8</v>
      </c>
      <c r="I25" s="16">
        <v>0.8</v>
      </c>
      <c r="J25" s="16">
        <v>1</v>
      </c>
      <c r="K25" s="16">
        <f>J25*1.0389</f>
        <v>1.0388999999999999</v>
      </c>
      <c r="L25" s="16">
        <f>K25*1.0408</f>
        <v>1.0812871199999998</v>
      </c>
    </row>
    <row r="26" spans="1:15" s="1" customFormat="1" ht="102" x14ac:dyDescent="0.2">
      <c r="A26" s="10">
        <v>11</v>
      </c>
      <c r="B26" s="10" t="s">
        <v>45</v>
      </c>
      <c r="C26" s="12" t="s">
        <v>86</v>
      </c>
      <c r="D26" s="10" t="s">
        <v>48</v>
      </c>
      <c r="E26" s="10" t="s">
        <v>47</v>
      </c>
      <c r="F26" s="10"/>
      <c r="G26" s="16">
        <v>1713.1</v>
      </c>
      <c r="H26" s="16">
        <v>891.8</v>
      </c>
      <c r="I26" s="16">
        <v>1188.8</v>
      </c>
      <c r="J26" s="16">
        <v>1236</v>
      </c>
      <c r="K26" s="16">
        <f t="shared" ref="K26:K28" si="0">J26*1.0389</f>
        <v>1284.0803999999998</v>
      </c>
      <c r="L26" s="16">
        <f t="shared" ref="L26:L28" si="1">K26*1.0408</f>
        <v>1336.4708803199997</v>
      </c>
    </row>
    <row r="27" spans="1:15" s="1" customFormat="1" ht="102" x14ac:dyDescent="0.2">
      <c r="A27" s="10">
        <v>12</v>
      </c>
      <c r="B27" s="10" t="s">
        <v>45</v>
      </c>
      <c r="C27" s="12" t="s">
        <v>87</v>
      </c>
      <c r="D27" s="10" t="s">
        <v>48</v>
      </c>
      <c r="E27" s="10" t="s">
        <v>49</v>
      </c>
      <c r="F27" s="10"/>
      <c r="G27" s="16">
        <v>889.5</v>
      </c>
      <c r="H27" s="16">
        <v>30</v>
      </c>
      <c r="I27" s="16">
        <v>40</v>
      </c>
      <c r="J27" s="16">
        <v>41.6</v>
      </c>
      <c r="K27" s="16">
        <f t="shared" si="0"/>
        <v>43.218240000000002</v>
      </c>
      <c r="L27" s="16">
        <f t="shared" si="1"/>
        <v>44.981544192000001</v>
      </c>
    </row>
    <row r="28" spans="1:15" s="1" customFormat="1" ht="102" x14ac:dyDescent="0.2">
      <c r="A28" s="10">
        <v>13</v>
      </c>
      <c r="B28" s="10" t="s">
        <v>45</v>
      </c>
      <c r="C28" s="12" t="s">
        <v>88</v>
      </c>
      <c r="D28" s="10" t="s">
        <v>48</v>
      </c>
      <c r="E28" s="10" t="s">
        <v>50</v>
      </c>
      <c r="F28" s="10"/>
      <c r="G28" s="16">
        <v>174.2</v>
      </c>
      <c r="H28" s="16">
        <v>400</v>
      </c>
      <c r="I28" s="16">
        <v>530</v>
      </c>
      <c r="J28" s="16">
        <v>551</v>
      </c>
      <c r="K28" s="16">
        <f t="shared" si="0"/>
        <v>572.43389999999999</v>
      </c>
      <c r="L28" s="16">
        <f t="shared" si="1"/>
        <v>595.78920311999991</v>
      </c>
    </row>
    <row r="29" spans="1:15" s="1" customFormat="1" ht="76.5" x14ac:dyDescent="0.2">
      <c r="A29" s="10">
        <v>14</v>
      </c>
      <c r="B29" s="10" t="s">
        <v>53</v>
      </c>
      <c r="C29" s="12" t="s">
        <v>89</v>
      </c>
      <c r="D29" s="10" t="s">
        <v>52</v>
      </c>
      <c r="E29" s="10" t="s">
        <v>51</v>
      </c>
      <c r="F29" s="10"/>
      <c r="G29" s="16">
        <v>23513.8</v>
      </c>
      <c r="H29" s="16">
        <v>16179.5</v>
      </c>
      <c r="I29" s="16">
        <v>22864.5</v>
      </c>
      <c r="J29" s="16">
        <v>21025.4</v>
      </c>
      <c r="K29" s="16">
        <v>21104.3</v>
      </c>
      <c r="L29" s="16">
        <v>21104.3</v>
      </c>
    </row>
    <row r="30" spans="1:15" s="1" customFormat="1" ht="102" x14ac:dyDescent="0.2">
      <c r="A30" s="10">
        <v>15</v>
      </c>
      <c r="B30" s="10" t="s">
        <v>45</v>
      </c>
      <c r="C30" s="12" t="s">
        <v>90</v>
      </c>
      <c r="D30" s="10" t="s">
        <v>48</v>
      </c>
      <c r="E30" s="10" t="s">
        <v>54</v>
      </c>
      <c r="F30" s="10"/>
      <c r="G30" s="16">
        <v>8.5</v>
      </c>
      <c r="H30" s="16">
        <v>3</v>
      </c>
      <c r="I30" s="16">
        <v>4</v>
      </c>
      <c r="J30" s="16">
        <v>4.2</v>
      </c>
      <c r="K30" s="16">
        <f>J30*1.0389</f>
        <v>4.3633800000000003</v>
      </c>
      <c r="L30" s="16">
        <f>K30*1.0408</f>
        <v>4.5414059040000003</v>
      </c>
    </row>
    <row r="31" spans="1:15" s="1" customFormat="1" ht="89.25" x14ac:dyDescent="0.2">
      <c r="A31" s="10">
        <v>16</v>
      </c>
      <c r="B31" s="10" t="s">
        <v>45</v>
      </c>
      <c r="C31" s="12" t="s">
        <v>91</v>
      </c>
      <c r="D31" s="10" t="s">
        <v>55</v>
      </c>
      <c r="E31" s="10" t="s">
        <v>54</v>
      </c>
      <c r="F31" s="10"/>
      <c r="G31" s="16">
        <v>19</v>
      </c>
      <c r="H31" s="16">
        <v>15</v>
      </c>
      <c r="I31" s="16">
        <v>20</v>
      </c>
      <c r="J31" s="16">
        <v>20.8</v>
      </c>
      <c r="K31" s="16">
        <f>J31*1.0389</f>
        <v>21.609120000000001</v>
      </c>
      <c r="L31" s="16">
        <f>K31*1.0408</f>
        <v>22.490772096000001</v>
      </c>
    </row>
    <row r="32" spans="1:15" s="1" customFormat="1" ht="114.75" x14ac:dyDescent="0.2">
      <c r="A32" s="10">
        <v>17</v>
      </c>
      <c r="B32" s="10" t="s">
        <v>58</v>
      </c>
      <c r="C32" s="12" t="s">
        <v>92</v>
      </c>
      <c r="D32" s="10" t="s">
        <v>57</v>
      </c>
      <c r="E32" s="10" t="s">
        <v>56</v>
      </c>
      <c r="F32" s="10"/>
      <c r="G32" s="16">
        <v>0</v>
      </c>
      <c r="H32" s="16">
        <v>3516</v>
      </c>
      <c r="I32" s="16">
        <v>3516</v>
      </c>
      <c r="J32" s="16">
        <v>0</v>
      </c>
      <c r="K32" s="16">
        <v>0</v>
      </c>
      <c r="L32" s="16">
        <v>0</v>
      </c>
    </row>
    <row r="33" spans="1:12" s="1" customFormat="1" ht="63.75" x14ac:dyDescent="0.2">
      <c r="A33" s="10">
        <v>18</v>
      </c>
      <c r="B33" s="10" t="s">
        <v>58</v>
      </c>
      <c r="C33" s="12" t="s">
        <v>111</v>
      </c>
      <c r="D33" s="10" t="s">
        <v>112</v>
      </c>
      <c r="E33" s="10" t="s">
        <v>56</v>
      </c>
      <c r="F33" s="10"/>
      <c r="G33" s="16">
        <v>0</v>
      </c>
      <c r="H33" s="16">
        <v>11.7</v>
      </c>
      <c r="I33" s="16">
        <v>11.7</v>
      </c>
      <c r="J33" s="16">
        <v>0</v>
      </c>
      <c r="K33" s="16">
        <v>0</v>
      </c>
      <c r="L33" s="16">
        <v>0</v>
      </c>
    </row>
    <row r="34" spans="1:12" s="1" customFormat="1" ht="114.75" x14ac:dyDescent="0.2">
      <c r="A34" s="10">
        <v>19</v>
      </c>
      <c r="B34" s="10" t="s">
        <v>45</v>
      </c>
      <c r="C34" s="12" t="s">
        <v>93</v>
      </c>
      <c r="D34" s="10" t="s">
        <v>60</v>
      </c>
      <c r="E34" s="10" t="s">
        <v>59</v>
      </c>
      <c r="F34" s="10"/>
      <c r="G34" s="16">
        <v>170</v>
      </c>
      <c r="H34" s="16">
        <v>2.4</v>
      </c>
      <c r="I34" s="16">
        <v>3.4</v>
      </c>
      <c r="J34" s="16">
        <v>3.5</v>
      </c>
      <c r="K34" s="16">
        <f>J34*1.0389</f>
        <v>3.6361499999999998</v>
      </c>
      <c r="L34" s="16">
        <f>K34*1.0408</f>
        <v>3.7845049199999994</v>
      </c>
    </row>
    <row r="35" spans="1:12" s="1" customFormat="1" ht="63.75" x14ac:dyDescent="0.2">
      <c r="A35" s="10">
        <v>20</v>
      </c>
      <c r="B35" s="10" t="s">
        <v>62</v>
      </c>
      <c r="C35" s="12" t="s">
        <v>94</v>
      </c>
      <c r="D35" s="10" t="s">
        <v>61</v>
      </c>
      <c r="E35" s="10" t="s">
        <v>59</v>
      </c>
      <c r="F35" s="10"/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</row>
    <row r="36" spans="1:12" s="1" customFormat="1" ht="63.75" x14ac:dyDescent="0.2">
      <c r="A36" s="10">
        <v>21</v>
      </c>
      <c r="B36" s="10" t="s">
        <v>62</v>
      </c>
      <c r="C36" s="12" t="s">
        <v>95</v>
      </c>
      <c r="D36" s="10" t="s">
        <v>63</v>
      </c>
      <c r="E36" s="10" t="s">
        <v>59</v>
      </c>
      <c r="F36" s="10"/>
      <c r="G36" s="16">
        <v>15</v>
      </c>
      <c r="H36" s="16">
        <v>0</v>
      </c>
      <c r="I36" s="16">
        <v>0</v>
      </c>
      <c r="J36" s="16">
        <v>1</v>
      </c>
      <c r="K36" s="16">
        <v>0</v>
      </c>
      <c r="L36" s="16">
        <v>0</v>
      </c>
    </row>
    <row r="37" spans="1:12" s="1" customFormat="1" ht="89.25" x14ac:dyDescent="0.2">
      <c r="A37" s="10">
        <v>22</v>
      </c>
      <c r="B37" s="10" t="s">
        <v>65</v>
      </c>
      <c r="C37" s="12" t="s">
        <v>101</v>
      </c>
      <c r="D37" s="10" t="s">
        <v>64</v>
      </c>
      <c r="E37" s="10" t="s">
        <v>59</v>
      </c>
      <c r="F37" s="10"/>
      <c r="G37" s="16">
        <v>9385.9</v>
      </c>
      <c r="H37" s="16">
        <v>7039.8</v>
      </c>
      <c r="I37" s="16">
        <v>9385.9</v>
      </c>
      <c r="J37" s="16">
        <v>0</v>
      </c>
      <c r="K37" s="16">
        <v>0</v>
      </c>
      <c r="L37" s="16">
        <v>0</v>
      </c>
    </row>
    <row r="38" spans="1:12" s="1" customFormat="1" ht="89.25" x14ac:dyDescent="0.2">
      <c r="A38" s="10">
        <v>23</v>
      </c>
      <c r="B38" s="10" t="s">
        <v>65</v>
      </c>
      <c r="C38" s="12" t="s">
        <v>113</v>
      </c>
      <c r="D38" s="10" t="s">
        <v>114</v>
      </c>
      <c r="E38" s="10" t="s">
        <v>59</v>
      </c>
      <c r="F38" s="10"/>
      <c r="G38" s="16">
        <v>515.20000000000005</v>
      </c>
      <c r="H38" s="16">
        <v>386.1</v>
      </c>
      <c r="I38" s="16">
        <v>515.20000000000005</v>
      </c>
      <c r="J38" s="16">
        <v>0</v>
      </c>
      <c r="K38" s="16">
        <v>0</v>
      </c>
      <c r="L38" s="16">
        <v>0</v>
      </c>
    </row>
    <row r="39" spans="1:12" s="1" customFormat="1" ht="89.25" x14ac:dyDescent="0.2">
      <c r="A39" s="10">
        <v>23</v>
      </c>
      <c r="B39" s="10" t="s">
        <v>65</v>
      </c>
      <c r="C39" s="12" t="s">
        <v>100</v>
      </c>
      <c r="D39" s="10" t="s">
        <v>99</v>
      </c>
      <c r="E39" s="10" t="s">
        <v>59</v>
      </c>
      <c r="F39" s="10"/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</row>
    <row r="40" spans="1:12" s="1" customFormat="1" ht="89.25" x14ac:dyDescent="0.2">
      <c r="A40" s="10">
        <v>24</v>
      </c>
      <c r="B40" s="10" t="s">
        <v>65</v>
      </c>
      <c r="C40" s="12" t="s">
        <v>102</v>
      </c>
      <c r="D40" s="10" t="s">
        <v>66</v>
      </c>
      <c r="E40" s="10" t="s">
        <v>59</v>
      </c>
      <c r="F40" s="10"/>
      <c r="G40" s="16">
        <v>1819.9</v>
      </c>
      <c r="H40" s="16">
        <v>1429.9</v>
      </c>
      <c r="I40" s="16">
        <v>1819.9</v>
      </c>
      <c r="J40" s="16">
        <v>1825.1</v>
      </c>
      <c r="K40" s="16">
        <v>1830.5</v>
      </c>
      <c r="L40" s="16">
        <v>1836.3</v>
      </c>
    </row>
    <row r="41" spans="1:12" s="1" customFormat="1" ht="127.5" x14ac:dyDescent="0.2">
      <c r="A41" s="10">
        <v>25</v>
      </c>
      <c r="B41" s="10" t="s">
        <v>65</v>
      </c>
      <c r="C41" s="12" t="s">
        <v>103</v>
      </c>
      <c r="D41" s="10" t="s">
        <v>67</v>
      </c>
      <c r="E41" s="10" t="s">
        <v>59</v>
      </c>
      <c r="F41" s="10"/>
      <c r="G41" s="16">
        <v>7.2</v>
      </c>
      <c r="H41" s="16">
        <v>7.2</v>
      </c>
      <c r="I41" s="16">
        <v>7.2</v>
      </c>
      <c r="J41" s="16">
        <v>7.5</v>
      </c>
      <c r="K41" s="16">
        <v>7.8</v>
      </c>
      <c r="L41" s="16">
        <v>8.1</v>
      </c>
    </row>
    <row r="42" spans="1:12" s="1" customFormat="1" ht="89.25" x14ac:dyDescent="0.2">
      <c r="A42" s="10">
        <v>26</v>
      </c>
      <c r="B42" s="10" t="s">
        <v>65</v>
      </c>
      <c r="C42" s="12" t="s">
        <v>104</v>
      </c>
      <c r="D42" s="10" t="s">
        <v>68</v>
      </c>
      <c r="E42" s="10" t="s">
        <v>59</v>
      </c>
      <c r="F42" s="10"/>
      <c r="G42" s="16">
        <v>37285.5</v>
      </c>
      <c r="H42" s="16">
        <v>24555.4</v>
      </c>
      <c r="I42" s="16">
        <v>37285.5</v>
      </c>
      <c r="J42" s="16">
        <v>40101.199999999997</v>
      </c>
      <c r="K42" s="16">
        <v>41661.1</v>
      </c>
      <c r="L42" s="16">
        <v>43360.9</v>
      </c>
    </row>
    <row r="43" spans="1:12" s="1" customFormat="1" ht="89.25" x14ac:dyDescent="0.2">
      <c r="A43" s="10">
        <v>27</v>
      </c>
      <c r="B43" s="10" t="s">
        <v>65</v>
      </c>
      <c r="C43" s="12" t="s">
        <v>105</v>
      </c>
      <c r="D43" s="10" t="s">
        <v>69</v>
      </c>
      <c r="E43" s="10" t="s">
        <v>59</v>
      </c>
      <c r="F43" s="10"/>
      <c r="G43" s="16">
        <v>10103.700000000001</v>
      </c>
      <c r="H43" s="16">
        <v>6917.8</v>
      </c>
      <c r="I43" s="16">
        <v>10103.700000000001</v>
      </c>
      <c r="J43" s="16">
        <v>9578.2999999999993</v>
      </c>
      <c r="K43" s="16">
        <v>9951</v>
      </c>
      <c r="L43" s="16">
        <v>10357.200000000001</v>
      </c>
    </row>
    <row r="44" spans="1:12" s="1" customFormat="1" ht="89.25" x14ac:dyDescent="0.2">
      <c r="A44" s="10">
        <v>28</v>
      </c>
      <c r="B44" s="10" t="s">
        <v>65</v>
      </c>
      <c r="C44" s="12" t="s">
        <v>106</v>
      </c>
      <c r="D44" s="10" t="s">
        <v>70</v>
      </c>
      <c r="E44" s="10" t="s">
        <v>59</v>
      </c>
      <c r="F44" s="10"/>
      <c r="G44" s="16">
        <v>4515.3999999999996</v>
      </c>
      <c r="H44" s="16">
        <v>3690</v>
      </c>
      <c r="I44" s="16">
        <v>4515.3999999999996</v>
      </c>
      <c r="J44" s="16">
        <v>4878.8999999999996</v>
      </c>
      <c r="K44" s="16">
        <v>5068.3999999999996</v>
      </c>
      <c r="L44" s="16">
        <v>5275.3</v>
      </c>
    </row>
    <row r="45" spans="1:12" s="1" customFormat="1" ht="89.25" x14ac:dyDescent="0.2">
      <c r="A45" s="10">
        <v>29</v>
      </c>
      <c r="B45" s="10" t="s">
        <v>72</v>
      </c>
      <c r="C45" s="12" t="s">
        <v>108</v>
      </c>
      <c r="D45" s="10" t="s">
        <v>71</v>
      </c>
      <c r="E45" s="10" t="s">
        <v>59</v>
      </c>
      <c r="F45" s="10"/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</row>
    <row r="46" spans="1:12" s="1" customFormat="1" ht="178.5" x14ac:dyDescent="0.2">
      <c r="A46" s="10">
        <v>30</v>
      </c>
      <c r="B46" s="10" t="s">
        <v>74</v>
      </c>
      <c r="C46" s="12" t="s">
        <v>107</v>
      </c>
      <c r="D46" s="10" t="s">
        <v>73</v>
      </c>
      <c r="E46" s="10" t="s">
        <v>59</v>
      </c>
      <c r="F46" s="10"/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</row>
    <row r="47" spans="1:12" s="6" customFormat="1" x14ac:dyDescent="0.2">
      <c r="A47" s="27" t="s">
        <v>15</v>
      </c>
      <c r="B47" s="28"/>
      <c r="C47" s="28"/>
      <c r="D47" s="29"/>
      <c r="E47" s="5"/>
      <c r="F47" s="5"/>
      <c r="G47" s="17">
        <f>SUM(G16:G46)</f>
        <v>175795</v>
      </c>
      <c r="H47" s="17">
        <f t="shared" ref="H47:L47" si="2">SUM(H16:H46)</f>
        <v>147600.20000000001</v>
      </c>
      <c r="I47" s="17">
        <f t="shared" si="2"/>
        <v>196987.80000000005</v>
      </c>
      <c r="J47" s="17">
        <f>SUM(J16:J46)</f>
        <v>184502.49999999997</v>
      </c>
      <c r="K47" s="17">
        <f t="shared" si="2"/>
        <v>192286.64009</v>
      </c>
      <c r="L47" s="17">
        <f t="shared" si="2"/>
        <v>208261.60279767201</v>
      </c>
    </row>
    <row r="48" spans="1:12" s="1" customFormat="1" x14ac:dyDescent="0.2"/>
    <row r="49" spans="1:12" s="1" customFormat="1" x14ac:dyDescent="0.2">
      <c r="G49" s="13"/>
      <c r="L49" s="1" t="s">
        <v>75</v>
      </c>
    </row>
    <row r="50" spans="1:12" s="1" customFormat="1" ht="25.5" customHeight="1" x14ac:dyDescent="0.2">
      <c r="A50" s="25" t="s">
        <v>115</v>
      </c>
      <c r="B50" s="25"/>
      <c r="C50" s="25" t="s">
        <v>26</v>
      </c>
      <c r="D50" s="25"/>
      <c r="E50" s="15" t="s">
        <v>76</v>
      </c>
      <c r="G50" s="25" t="s">
        <v>27</v>
      </c>
      <c r="H50" s="25"/>
      <c r="I50" s="26" t="s">
        <v>97</v>
      </c>
      <c r="J50" s="26"/>
      <c r="K50" s="14" t="s">
        <v>76</v>
      </c>
      <c r="L50" s="1" t="s">
        <v>98</v>
      </c>
    </row>
    <row r="51" spans="1:12" x14ac:dyDescent="0.2">
      <c r="C51" s="18" t="s">
        <v>31</v>
      </c>
      <c r="D51" s="18"/>
      <c r="E51" t="s">
        <v>30</v>
      </c>
      <c r="I51" s="18" t="s">
        <v>29</v>
      </c>
      <c r="J51" s="18"/>
      <c r="K51" s="2" t="s">
        <v>28</v>
      </c>
    </row>
    <row r="53" spans="1:12" x14ac:dyDescent="0.2">
      <c r="B53" t="s">
        <v>32</v>
      </c>
    </row>
  </sheetData>
  <mergeCells count="24">
    <mergeCell ref="J2:L2"/>
    <mergeCell ref="J3:L3"/>
    <mergeCell ref="A50:B50"/>
    <mergeCell ref="C50:D50"/>
    <mergeCell ref="G50:H50"/>
    <mergeCell ref="I50:J50"/>
    <mergeCell ref="J13:L13"/>
    <mergeCell ref="A47:D47"/>
    <mergeCell ref="A5:L5"/>
    <mergeCell ref="A6:L6"/>
    <mergeCell ref="A7:L7"/>
    <mergeCell ref="C13:D13"/>
    <mergeCell ref="B13:B14"/>
    <mergeCell ref="A13:A14"/>
    <mergeCell ref="E13:E14"/>
    <mergeCell ref="F13:F14"/>
    <mergeCell ref="I51:J51"/>
    <mergeCell ref="K8:L8"/>
    <mergeCell ref="K9:L9"/>
    <mergeCell ref="K10:L10"/>
    <mergeCell ref="C9:I9"/>
    <mergeCell ref="C10:I10"/>
    <mergeCell ref="C51:D51"/>
    <mergeCell ref="G13:I13"/>
  </mergeCells>
  <pageMargins left="0.19685039370078741" right="0.19685039370078741" top="0.39370078740157483" bottom="0.35433070866141736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2019-10-25T08:29:24Z</cp:lastPrinted>
  <dcterms:created xsi:type="dcterms:W3CDTF">2017-10-27T07:09:22Z</dcterms:created>
  <dcterms:modified xsi:type="dcterms:W3CDTF">2020-01-21T12:26:46Z</dcterms:modified>
</cp:coreProperties>
</file>